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6_阿南庁舎\共有\06_防災班\102_国営付帯農地防災事業　那賀川・平島地区\R4年度\03_工事\Ｒ５阿耕　国附　那賀川平島　分水ゲート製作据付２工事\00_当初\PPI\"/>
    </mc:Choice>
  </mc:AlternateContent>
  <bookViews>
    <workbookView xWindow="1035" yWindow="0" windowWidth="19395" windowHeight="10350"/>
  </bookViews>
  <sheets>
    <sheet name="工事費内訳書" sheetId="2" r:id="rId1"/>
  </sheets>
  <definedNames>
    <definedName name="_xlnm.Print_Area" localSheetId="0">工事費内訳書!$A$1:$G$121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2" l="1"/>
  <c r="G113" i="2"/>
  <c r="G112" i="2"/>
  <c r="G110" i="2" s="1"/>
  <c r="G109" i="2" s="1"/>
  <c r="G106" i="2"/>
  <c r="G103" i="2"/>
  <c r="G101" i="2"/>
  <c r="G100" i="2"/>
  <c r="G97" i="2"/>
  <c r="G94" i="2"/>
  <c r="G71" i="2" s="1"/>
  <c r="G87" i="2"/>
  <c r="G81" i="2"/>
  <c r="G72" i="2"/>
  <c r="G69" i="2"/>
  <c r="G67" i="2"/>
  <c r="G65" i="2"/>
  <c r="G64" i="2"/>
  <c r="G62" i="2"/>
  <c r="G60" i="2"/>
  <c r="G59" i="2" s="1"/>
  <c r="G53" i="2" s="1"/>
  <c r="G57" i="2"/>
  <c r="G55" i="2"/>
  <c r="G54" i="2"/>
  <c r="G49" i="2"/>
  <c r="G46" i="2"/>
  <c r="G45" i="2" s="1"/>
  <c r="G42" i="2"/>
  <c r="G41" i="2"/>
  <c r="G38" i="2"/>
  <c r="G37" i="2"/>
  <c r="G34" i="2"/>
  <c r="G25" i="2" s="1"/>
  <c r="G32" i="2"/>
  <c r="G29" i="2"/>
  <c r="G26" i="2"/>
  <c r="G22" i="2"/>
  <c r="G20" i="2"/>
  <c r="G17" i="2"/>
  <c r="G14" i="2"/>
  <c r="G13" i="2" s="1"/>
  <c r="G12" i="2" s="1"/>
  <c r="G11" i="2" s="1"/>
  <c r="G52" i="2" l="1"/>
  <c r="G10" i="2" s="1"/>
  <c r="G120" i="2" s="1"/>
  <c r="G121" i="2" s="1"/>
</calcChain>
</file>

<file path=xl/sharedStrings.xml><?xml version="1.0" encoding="utf-8"?>
<sst xmlns="http://schemas.openxmlformats.org/spreadsheetml/2006/main" count="237" uniqueCount="113">
  <si>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</si>
  <si>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</si>
  <si>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</si>
  <si>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</si>
  <si>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</si>
  <si>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</si>
  <si>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</si>
  <si>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</si>
  <si>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</si>
  <si>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</si>
  <si>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</si>
  <si>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</si>
  <si>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</si>
  <si>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国附　那賀川平島　分水ゲート製作据付２工事</t>
  </si>
  <si>
    <t>工事原価
_x000D_</t>
  </si>
  <si>
    <t>式</t>
  </si>
  <si>
    <t>製作工事原価
_x000D_</t>
  </si>
  <si>
    <t>直接製作費
_x000D_</t>
  </si>
  <si>
    <t>小形水門扉製作工
_x000D_佐幸の裏分水樋門</t>
  </si>
  <si>
    <t>扉体工
_x000D_佐幸の裏分水樋門</t>
  </si>
  <si>
    <t>扉体工（材料費）－小形水門－
_x000D_佐幸の裏分水樋門</t>
  </si>
  <si>
    <t>扉体工（労務費及び塗装費）
_x000D_佐幸の裏分水樋門</t>
  </si>
  <si>
    <t>戸当り工
_x000D_佐幸の裏分水樋門</t>
  </si>
  <si>
    <t>戸当り工（材料費）－小形水門－
_x000D_佐幸の裏分水樋門</t>
  </si>
  <si>
    <t>戸当り工（労務費及び塗装費）
_x000D_佐幸の裏分水樋門</t>
  </si>
  <si>
    <t>開閉装置工
_x000D_佐幸の裏分水樋門</t>
  </si>
  <si>
    <t>開閉装置（機器単体費・ﾗｯｸ式）
_x000D_佐幸の裏分水樋門</t>
  </si>
  <si>
    <t>鋼製付属設備製作工（操作架台）
_x000D_佐幸の裏分水樋門</t>
  </si>
  <si>
    <t>鋼製付属設備工（製作費）
_x000D_佐幸の裏分水樋門</t>
  </si>
  <si>
    <t>鋼製付属設備工（塗装費）
_x000D_佐幸の裏分水樋門</t>
  </si>
  <si>
    <t>小形水門扉製作工
_x000D_平島用水調整樋門</t>
  </si>
  <si>
    <t>扉体工
_x000D_平島用水調整樋門</t>
  </si>
  <si>
    <t>扉体工（材料費）－小形水門－
_x000D_平島用水調整樋門</t>
  </si>
  <si>
    <t>扉体工（労務費及び塗装費）
_x000D_平島用水調整樋門</t>
  </si>
  <si>
    <t>戸当り工
_x000D_平島用水調整樋門</t>
  </si>
  <si>
    <t>戸当り工（材料費）－小形水門－
_x000D_平島用水調整樋門</t>
  </si>
  <si>
    <t>戸当り工（労務費及び塗装費）
_x000D_平島用水調整樋門</t>
  </si>
  <si>
    <t>開閉装置工
_x000D_平島用水調整樋門</t>
  </si>
  <si>
    <t>開閉装置（機器単体費・ﾗｯｸ式）
_x000D_平島用水調整樋門</t>
  </si>
  <si>
    <t>鋼製付属設備製作工（操作架台）
_x000D_平島用水調整樋門</t>
  </si>
  <si>
    <t>鋼製付属設備工（製作費）
_x000D_平島用水調整樋門</t>
  </si>
  <si>
    <t>鋼製付属設備工（塗装費）
_x000D_平島用水調整樋門</t>
  </si>
  <si>
    <t>鋼製付属設備製作工
_x000D_佐幸の裏分水樋門</t>
  </si>
  <si>
    <t>鋼製付属設備製作工
_x000D_平島用水調整樋門</t>
  </si>
  <si>
    <t>鋼製付属設備製作工
_x000D_1号取水スクリーン</t>
  </si>
  <si>
    <t>鋼製付属設備工（製作費）
_x000D_1号取水スクリーン</t>
  </si>
  <si>
    <t>鋼製付属設備工（塗装費）
_x000D_1号取水スクリーン</t>
  </si>
  <si>
    <t>間接製作費
_x000D_</t>
  </si>
  <si>
    <t>間接労務費
_x000D_</t>
  </si>
  <si>
    <t>工場管理費
_x000D_</t>
  </si>
  <si>
    <t>据付工事原価
_x000D_</t>
  </si>
  <si>
    <t>直接工事費
_x000D_</t>
  </si>
  <si>
    <t>輸送費
_x000D_</t>
  </si>
  <si>
    <t>輸送費
_x000D_佐幸の裏分水樋門</t>
  </si>
  <si>
    <t>輸送費（小形水門）
_x000D_佐幸の裏分水樋門</t>
  </si>
  <si>
    <t>輸送費
_x000D_平島用水調整樋門</t>
  </si>
  <si>
    <t>輸送費（小形水門）
_x000D_平島用水調整樋門</t>
  </si>
  <si>
    <t>小形水門扉据付工
_x000D_</t>
  </si>
  <si>
    <t>小形水門扉据付工
_x000D_佐幸の裏分水樋門</t>
  </si>
  <si>
    <t>水門扉据付工及び直接経費（小形水門）
_x000D_佐幸の裏分水樋門</t>
  </si>
  <si>
    <t>小形水門扉据付工
_x000D_平島用水調整樋門</t>
  </si>
  <si>
    <t>水門扉据付工及び直接経費（小形水門）
_x000D_平島用水調整樋門</t>
  </si>
  <si>
    <t>鋼製付属設備据付工
_x000D_</t>
  </si>
  <si>
    <t>鋼製付属設備据付工
_x000D_佐幸の裏分水樋門</t>
  </si>
  <si>
    <t>鋼製付属設備据付工
_x000D_平島用水調整樋門</t>
  </si>
  <si>
    <t>鋼製付属設備据付工
_x000D_1号取水スクリーン</t>
  </si>
  <si>
    <t>土木工事
_x000D_</t>
  </si>
  <si>
    <t>土木工事
_x000D_佐幸の裏分水樋門</t>
  </si>
  <si>
    <t>コンクリート構造物取壊し
_x000D_無筋コンクリート,人力</t>
  </si>
  <si>
    <t>m3</t>
  </si>
  <si>
    <t>コンクリート構造物取壊し
_x000D_鉄筋コンクリート,人力</t>
  </si>
  <si>
    <t>殻運搬・処理(産業廃棄物処分費)
_x000D_無筋コンクリート</t>
  </si>
  <si>
    <t>殻運搬・処理(産業廃棄物処分費)
_x000D_鉄筋コンクリート</t>
  </si>
  <si>
    <t>コンクリート切断
_x000D_</t>
  </si>
  <si>
    <t>ｍ</t>
  </si>
  <si>
    <t>コンクリート削孔
_x000D_φ20,L=0.14m</t>
  </si>
  <si>
    <t>孔</t>
  </si>
  <si>
    <t>鉄筋
_x000D_SD295A,D16</t>
  </si>
  <si>
    <t>ton</t>
  </si>
  <si>
    <t>コンクリート工
_x000D_底版修正,18-8-20高炉B W/C60%</t>
  </si>
  <si>
    <t>土木工事
_x000D_平島用水調整樋門</t>
  </si>
  <si>
    <t>土木工事
_x000D_1号取水スクリーン</t>
  </si>
  <si>
    <t>コンクリート削孔
_x000D_φ13,L=0.1m</t>
  </si>
  <si>
    <t>鉄筋
_x000D_SD295A,D13</t>
  </si>
  <si>
    <t>コンクリート工
_x000D_18-8-25(20)高炉B W/C60%</t>
  </si>
  <si>
    <t>型枠
_x000D_小型構造物</t>
  </si>
  <si>
    <t>㎡</t>
  </si>
  <si>
    <t>スクラップ
_x000D_</t>
  </si>
  <si>
    <t>有価物処分
_x000D_スクラップヘビーH1,佐幸の裏分水樋門</t>
  </si>
  <si>
    <t>有価物処分
_x000D_スクラップヘビーH1,平島用水調整樋門</t>
  </si>
  <si>
    <t>既設ゲート撤去
_x000D_</t>
  </si>
  <si>
    <t>既設ゲート撤去工
_x000D_平島用水調整樋門</t>
  </si>
  <si>
    <t>既設ゲート撤去工
_x000D_佐幸の裏分水樋門</t>
  </si>
  <si>
    <t>仮設費
_x000D_</t>
  </si>
  <si>
    <t>交通誘導員
_x000D_</t>
  </si>
  <si>
    <t>人</t>
  </si>
  <si>
    <t>敷鉄板
_x000D_</t>
  </si>
  <si>
    <t>敷鉄板設置工
_x000D_</t>
  </si>
  <si>
    <t>土木シート工
_x000D_</t>
  </si>
  <si>
    <t>廃棄物運搬処分
_x000D_</t>
  </si>
  <si>
    <t>廃棄物処分費
_x000D_</t>
  </si>
  <si>
    <t>廃棄物運搬費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</si>
  <si>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</si>
  <si>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</si>
  <si>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</si>
  <si>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</si>
  <si>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</si>
  <si>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仮設材輸送費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</si>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</sst>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2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+G11+G52+G118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+G12+G49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+G13+G25+G37+G41+G45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+G14+G17+G20+G22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22</v>
      </c>
      <c r="D17" s="29"/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23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25</v>
      </c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26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27</v>
      </c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28</v>
      </c>
      <c r="E23" s="18" t="s">
        <v>15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30</v>
      </c>
      <c r="C25" s="28"/>
      <c r="D25" s="29"/>
      <c r="E25" s="18" t="s">
        <v>15</v>
      </c>
      <c r="F25" s="19">
        <v>1</v>
      </c>
      <c r="G25" s="20">
        <f>+G26+G29+G32+G34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31</v>
      </c>
      <c r="D26" s="29"/>
      <c r="E26" s="18" t="s">
        <v>15</v>
      </c>
      <c r="F26" s="19">
        <v>1</v>
      </c>
      <c r="G26" s="20">
        <f>+G27+G28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32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33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34</v>
      </c>
      <c r="D29" s="29"/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35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37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38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39</v>
      </c>
      <c r="D34" s="29"/>
      <c r="E34" s="18" t="s">
        <v>15</v>
      </c>
      <c r="F34" s="19">
        <v>1</v>
      </c>
      <c r="G34" s="20">
        <f>+G35+G36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40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41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31" t="s">
        <v>42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42</v>
      </c>
      <c r="D38" s="29"/>
      <c r="E38" s="18" t="s">
        <v>15</v>
      </c>
      <c r="F38" s="19">
        <v>1</v>
      </c>
      <c r="G38" s="20">
        <f>+G39+G40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28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29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43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43</v>
      </c>
      <c r="D42" s="29"/>
      <c r="E42" s="18" t="s">
        <v>15</v>
      </c>
      <c r="F42" s="19">
        <v>1</v>
      </c>
      <c r="G42" s="20">
        <f>+G43+G44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40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41</v>
      </c>
      <c r="E44" s="18" t="s">
        <v>15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31" t="s">
        <v>44</v>
      </c>
      <c r="C45" s="28"/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1" t="s">
        <v>44</v>
      </c>
      <c r="D46" s="29"/>
      <c r="E46" s="18" t="s">
        <v>15</v>
      </c>
      <c r="F46" s="19">
        <v>1</v>
      </c>
      <c r="G46" s="20">
        <f>+G47+G48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45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46</v>
      </c>
      <c r="E48" s="18" t="s">
        <v>15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30" t="s">
        <v>47</v>
      </c>
      <c r="B49" s="28"/>
      <c r="C49" s="28"/>
      <c r="D49" s="29"/>
      <c r="E49" s="18" t="s">
        <v>15</v>
      </c>
      <c r="F49" s="19">
        <v>1</v>
      </c>
      <c r="G49" s="20">
        <f>+G50+G51</f>
        <v>0</v>
      </c>
      <c r="H49" s="2"/>
      <c r="I49" s="21">
        <v>40</v>
      </c>
      <c r="J49" s="21"/>
    </row>
    <row r="50" spans="1:10" ht="42" customHeight="1">
      <c r="A50" s="30" t="s">
        <v>48</v>
      </c>
      <c r="B50" s="28"/>
      <c r="C50" s="28"/>
      <c r="D50" s="29"/>
      <c r="E50" s="18" t="s">
        <v>15</v>
      </c>
      <c r="F50" s="19">
        <v>1</v>
      </c>
      <c r="G50" s="33"/>
      <c r="H50" s="2"/>
      <c r="I50" s="21">
        <v>41</v>
      </c>
      <c r="J50" s="21"/>
    </row>
    <row r="51" spans="1:10" ht="42" customHeight="1">
      <c r="A51" s="30" t="s">
        <v>49</v>
      </c>
      <c r="B51" s="28"/>
      <c r="C51" s="28"/>
      <c r="D51" s="29"/>
      <c r="E51" s="18" t="s">
        <v>15</v>
      </c>
      <c r="F51" s="19">
        <v>1</v>
      </c>
      <c r="G51" s="33"/>
      <c r="H51" s="2"/>
      <c r="I51" s="21">
        <v>42</v>
      </c>
      <c r="J51" s="21"/>
    </row>
    <row r="52" spans="1:10" ht="42" customHeight="1">
      <c r="A52" s="30" t="s">
        <v>50</v>
      </c>
      <c r="B52" s="28"/>
      <c r="C52" s="28"/>
      <c r="D52" s="29"/>
      <c r="E52" s="18" t="s">
        <v>15</v>
      </c>
      <c r="F52" s="19">
        <v>1</v>
      </c>
      <c r="G52" s="20">
        <f>+G53+G109</f>
        <v>0</v>
      </c>
      <c r="H52" s="2"/>
      <c r="I52" s="21">
        <v>43</v>
      </c>
      <c r="J52" s="21"/>
    </row>
    <row r="53" spans="1:10" ht="42" customHeight="1">
      <c r="A53" s="30" t="s">
        <v>51</v>
      </c>
      <c r="B53" s="28"/>
      <c r="C53" s="28"/>
      <c r="D53" s="29"/>
      <c r="E53" s="18" t="s">
        <v>15</v>
      </c>
      <c r="F53" s="19">
        <v>1</v>
      </c>
      <c r="G53" s="20">
        <f>+G54+G59+G64+G71+G100</f>
        <v>0</v>
      </c>
      <c r="H53" s="2"/>
      <c r="I53" s="21">
        <v>44</v>
      </c>
      <c r="J53" s="21">
        <v>20</v>
      </c>
    </row>
    <row r="54" spans="1:10" ht="42" customHeight="1">
      <c r="A54" s="16"/>
      <c r="B54" s="31" t="s">
        <v>52</v>
      </c>
      <c r="C54" s="28"/>
      <c r="D54" s="29"/>
      <c r="E54" s="18" t="s">
        <v>15</v>
      </c>
      <c r="F54" s="19">
        <v>1</v>
      </c>
      <c r="G54" s="20">
        <f>+G55+G57</f>
        <v>0</v>
      </c>
      <c r="H54" s="2"/>
      <c r="I54" s="21">
        <v>45</v>
      </c>
      <c r="J54" s="21">
        <v>2</v>
      </c>
    </row>
    <row r="55" spans="1:10" ht="42" customHeight="1">
      <c r="A55" s="16"/>
      <c r="B55" s="17"/>
      <c r="C55" s="31" t="s">
        <v>53</v>
      </c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54</v>
      </c>
      <c r="E56" s="18" t="s">
        <v>15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31" t="s">
        <v>55</v>
      </c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56</v>
      </c>
      <c r="E58" s="18" t="s">
        <v>15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31" t="s">
        <v>57</v>
      </c>
      <c r="C59" s="28"/>
      <c r="D59" s="29"/>
      <c r="E59" s="18" t="s">
        <v>15</v>
      </c>
      <c r="F59" s="19">
        <v>1</v>
      </c>
      <c r="G59" s="20">
        <f>+G60+G62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1" t="s">
        <v>58</v>
      </c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2" t="s">
        <v>59</v>
      </c>
      <c r="E61" s="18" t="s">
        <v>15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31" t="s">
        <v>60</v>
      </c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61</v>
      </c>
      <c r="E63" s="18" t="s">
        <v>15</v>
      </c>
      <c r="F63" s="19">
        <v>1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31" t="s">
        <v>62</v>
      </c>
      <c r="C64" s="28"/>
      <c r="D64" s="29"/>
      <c r="E64" s="18" t="s">
        <v>15</v>
      </c>
      <c r="F64" s="19">
        <v>1</v>
      </c>
      <c r="G64" s="20">
        <f>+G65+G67+G69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63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63</v>
      </c>
      <c r="E66" s="18" t="s">
        <v>15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31" t="s">
        <v>64</v>
      </c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64</v>
      </c>
      <c r="E68" s="18" t="s">
        <v>15</v>
      </c>
      <c r="F68" s="19">
        <v>1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31" t="s">
        <v>65</v>
      </c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65</v>
      </c>
      <c r="E70" s="18" t="s">
        <v>15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31" t="s">
        <v>66</v>
      </c>
      <c r="C71" s="28"/>
      <c r="D71" s="29"/>
      <c r="E71" s="18" t="s">
        <v>15</v>
      </c>
      <c r="F71" s="19">
        <v>1</v>
      </c>
      <c r="G71" s="20">
        <f>+G72+G81+G87+G94+G97</f>
        <v>0</v>
      </c>
      <c r="H71" s="2"/>
      <c r="I71" s="21">
        <v>62</v>
      </c>
      <c r="J71" s="21">
        <v>2</v>
      </c>
    </row>
    <row r="72" spans="1:10" ht="42" customHeight="1">
      <c r="A72" s="16"/>
      <c r="B72" s="17"/>
      <c r="C72" s="31" t="s">
        <v>67</v>
      </c>
      <c r="D72" s="29"/>
      <c r="E72" s="18" t="s">
        <v>15</v>
      </c>
      <c r="F72" s="19">
        <v>1</v>
      </c>
      <c r="G72" s="20">
        <f>+G73+G74+G75+G76+G77+G78+G79+G80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68</v>
      </c>
      <c r="E73" s="18" t="s">
        <v>69</v>
      </c>
      <c r="F73" s="19">
        <v>0.1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70</v>
      </c>
      <c r="E74" s="18" t="s">
        <v>69</v>
      </c>
      <c r="F74" s="19">
        <v>4.2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71</v>
      </c>
      <c r="E75" s="18" t="s">
        <v>69</v>
      </c>
      <c r="F75" s="19">
        <v>0.1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72</v>
      </c>
      <c r="E76" s="18" t="s">
        <v>69</v>
      </c>
      <c r="F76" s="19">
        <v>4.2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73</v>
      </c>
      <c r="E77" s="18" t="s">
        <v>74</v>
      </c>
      <c r="F77" s="19">
        <v>39.1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75</v>
      </c>
      <c r="E78" s="18" t="s">
        <v>76</v>
      </c>
      <c r="F78" s="19">
        <v>74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77</v>
      </c>
      <c r="E79" s="18" t="s">
        <v>78</v>
      </c>
      <c r="F79" s="19">
        <v>2.1999999999999999E-2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79</v>
      </c>
      <c r="E80" s="18" t="s">
        <v>69</v>
      </c>
      <c r="F80" s="19">
        <v>1.2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31" t="s">
        <v>80</v>
      </c>
      <c r="D81" s="29"/>
      <c r="E81" s="18" t="s">
        <v>15</v>
      </c>
      <c r="F81" s="19">
        <v>1</v>
      </c>
      <c r="G81" s="20">
        <f>+G82+G83+G84+G85+G86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2" t="s">
        <v>70</v>
      </c>
      <c r="E82" s="18" t="s">
        <v>69</v>
      </c>
      <c r="F82" s="19">
        <v>2.5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72</v>
      </c>
      <c r="E83" s="18" t="s">
        <v>69</v>
      </c>
      <c r="F83" s="19">
        <v>2.5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73</v>
      </c>
      <c r="E84" s="18" t="s">
        <v>74</v>
      </c>
      <c r="F84" s="19">
        <v>23.8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75</v>
      </c>
      <c r="E85" s="18" t="s">
        <v>76</v>
      </c>
      <c r="F85" s="19">
        <v>55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77</v>
      </c>
      <c r="E86" s="18" t="s">
        <v>78</v>
      </c>
      <c r="F86" s="19">
        <v>1.6E-2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31" t="s">
        <v>81</v>
      </c>
      <c r="D87" s="29"/>
      <c r="E87" s="18" t="s">
        <v>15</v>
      </c>
      <c r="F87" s="19">
        <v>1</v>
      </c>
      <c r="G87" s="20">
        <f>+G88+G89+G90+G91+G92+G93</f>
        <v>0</v>
      </c>
      <c r="H87" s="2"/>
      <c r="I87" s="21">
        <v>78</v>
      </c>
      <c r="J87" s="21">
        <v>3</v>
      </c>
    </row>
    <row r="88" spans="1:10" ht="42" customHeight="1">
      <c r="A88" s="16"/>
      <c r="B88" s="17"/>
      <c r="C88" s="17"/>
      <c r="D88" s="32" t="s">
        <v>68</v>
      </c>
      <c r="E88" s="18" t="s">
        <v>69</v>
      </c>
      <c r="F88" s="19">
        <v>0.1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71</v>
      </c>
      <c r="E89" s="18" t="s">
        <v>69</v>
      </c>
      <c r="F89" s="19">
        <v>0.1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82</v>
      </c>
      <c r="E90" s="18" t="s">
        <v>76</v>
      </c>
      <c r="F90" s="19">
        <v>5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83</v>
      </c>
      <c r="E91" s="18" t="s">
        <v>78</v>
      </c>
      <c r="F91" s="19">
        <v>1E-3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84</v>
      </c>
      <c r="E92" s="18" t="s">
        <v>69</v>
      </c>
      <c r="F92" s="19">
        <v>0.1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85</v>
      </c>
      <c r="E93" s="18" t="s">
        <v>86</v>
      </c>
      <c r="F93" s="19">
        <v>0.3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31" t="s">
        <v>87</v>
      </c>
      <c r="D94" s="29"/>
      <c r="E94" s="18" t="s">
        <v>15</v>
      </c>
      <c r="F94" s="19">
        <v>1</v>
      </c>
      <c r="G94" s="20">
        <f>+G95+G96</f>
        <v>0</v>
      </c>
      <c r="H94" s="2"/>
      <c r="I94" s="21">
        <v>85</v>
      </c>
      <c r="J94" s="21">
        <v>3</v>
      </c>
    </row>
    <row r="95" spans="1:10" ht="42" customHeight="1">
      <c r="A95" s="16"/>
      <c r="B95" s="17"/>
      <c r="C95" s="17"/>
      <c r="D95" s="32" t="s">
        <v>88</v>
      </c>
      <c r="E95" s="18" t="s">
        <v>78</v>
      </c>
      <c r="F95" s="19">
        <v>0.82299999999999995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89</v>
      </c>
      <c r="E96" s="18" t="s">
        <v>78</v>
      </c>
      <c r="F96" s="19">
        <v>0.45200000000000001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31" t="s">
        <v>90</v>
      </c>
      <c r="D97" s="29"/>
      <c r="E97" s="18" t="s">
        <v>15</v>
      </c>
      <c r="F97" s="19">
        <v>1</v>
      </c>
      <c r="G97" s="20">
        <f>+G98+G99</f>
        <v>0</v>
      </c>
      <c r="H97" s="2"/>
      <c r="I97" s="21">
        <v>88</v>
      </c>
      <c r="J97" s="21">
        <v>3</v>
      </c>
    </row>
    <row r="98" spans="1:10" ht="42" customHeight="1">
      <c r="A98" s="16"/>
      <c r="B98" s="17"/>
      <c r="C98" s="17"/>
      <c r="D98" s="32" t="s">
        <v>91</v>
      </c>
      <c r="E98" s="18" t="s">
        <v>15</v>
      </c>
      <c r="F98" s="19">
        <v>1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92</v>
      </c>
      <c r="E99" s="18" t="s">
        <v>15</v>
      </c>
      <c r="F99" s="19">
        <v>1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31" t="s">
        <v>93</v>
      </c>
      <c r="C100" s="28"/>
      <c r="D100" s="29"/>
      <c r="E100" s="18" t="s">
        <v>15</v>
      </c>
      <c r="F100" s="19">
        <v>1</v>
      </c>
      <c r="G100" s="20">
        <f>+G101+G103+G106</f>
        <v>0</v>
      </c>
      <c r="H100" s="2"/>
      <c r="I100" s="21">
        <v>91</v>
      </c>
      <c r="J100" s="21">
        <v>2</v>
      </c>
    </row>
    <row r="101" spans="1:10" ht="42" customHeight="1">
      <c r="A101" s="16"/>
      <c r="B101" s="17"/>
      <c r="C101" s="31" t="s">
        <v>94</v>
      </c>
      <c r="D101" s="29"/>
      <c r="E101" s="18" t="s">
        <v>15</v>
      </c>
      <c r="F101" s="19">
        <v>1</v>
      </c>
      <c r="G101" s="20">
        <f>+G102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94</v>
      </c>
      <c r="E102" s="18" t="s">
        <v>95</v>
      </c>
      <c r="F102" s="19">
        <v>3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31" t="s">
        <v>96</v>
      </c>
      <c r="D103" s="29"/>
      <c r="E103" s="18" t="s">
        <v>15</v>
      </c>
      <c r="F103" s="19">
        <v>1</v>
      </c>
      <c r="G103" s="20">
        <f>+G104+G105</f>
        <v>0</v>
      </c>
      <c r="H103" s="2"/>
      <c r="I103" s="21">
        <v>94</v>
      </c>
      <c r="J103" s="21">
        <v>3</v>
      </c>
    </row>
    <row r="104" spans="1:10" ht="42" customHeight="1">
      <c r="A104" s="16"/>
      <c r="B104" s="17"/>
      <c r="C104" s="17"/>
      <c r="D104" s="32" t="s">
        <v>97</v>
      </c>
      <c r="E104" s="18" t="s">
        <v>86</v>
      </c>
      <c r="F104" s="19">
        <v>125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98</v>
      </c>
      <c r="E105" s="18" t="s">
        <v>86</v>
      </c>
      <c r="F105" s="19">
        <v>198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31" t="s">
        <v>99</v>
      </c>
      <c r="D106" s="29"/>
      <c r="E106" s="18" t="s">
        <v>15</v>
      </c>
      <c r="F106" s="19">
        <v>1</v>
      </c>
      <c r="G106" s="20">
        <f>+G107+G108</f>
        <v>0</v>
      </c>
      <c r="H106" s="2"/>
      <c r="I106" s="21">
        <v>97</v>
      </c>
      <c r="J106" s="21">
        <v>3</v>
      </c>
    </row>
    <row r="107" spans="1:10" ht="42" customHeight="1">
      <c r="A107" s="16"/>
      <c r="B107" s="17"/>
      <c r="C107" s="17"/>
      <c r="D107" s="32" t="s">
        <v>100</v>
      </c>
      <c r="E107" s="18" t="s">
        <v>78</v>
      </c>
      <c r="F107" s="19">
        <v>0.05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101</v>
      </c>
      <c r="E108" s="18" t="s">
        <v>78</v>
      </c>
      <c r="F108" s="19">
        <v>0.05</v>
      </c>
      <c r="G108" s="33"/>
      <c r="H108" s="2"/>
      <c r="I108" s="21">
        <v>99</v>
      </c>
      <c r="J108" s="21">
        <v>4</v>
      </c>
    </row>
    <row r="109" spans="1:10" ht="42" customHeight="1">
      <c r="A109" s="30" t="s">
        <v>102</v>
      </c>
      <c r="B109" s="28"/>
      <c r="C109" s="28"/>
      <c r="D109" s="29"/>
      <c r="E109" s="18" t="s">
        <v>15</v>
      </c>
      <c r="F109" s="19">
        <v>1</v>
      </c>
      <c r="G109" s="20">
        <f>+G110+G116+G117</f>
        <v>0</v>
      </c>
      <c r="H109" s="2"/>
      <c r="I109" s="21">
        <v>100</v>
      </c>
      <c r="J109" s="21"/>
    </row>
    <row r="110" spans="1:10" ht="42" customHeight="1">
      <c r="A110" s="30" t="s">
        <v>103</v>
      </c>
      <c r="B110" s="28"/>
      <c r="C110" s="28"/>
      <c r="D110" s="29"/>
      <c r="E110" s="18" t="s">
        <v>15</v>
      </c>
      <c r="F110" s="19">
        <v>1</v>
      </c>
      <c r="G110" s="20">
        <f>+G111+G112</f>
        <v>0</v>
      </c>
      <c r="H110" s="2"/>
      <c r="I110" s="21">
        <v>101</v>
      </c>
      <c r="J110" s="21">
        <v>200</v>
      </c>
    </row>
    <row r="111" spans="1:10" ht="42" customHeight="1">
      <c r="A111" s="30" t="s">
        <v>104</v>
      </c>
      <c r="B111" s="28"/>
      <c r="C111" s="28"/>
      <c r="D111" s="29"/>
      <c r="E111" s="18" t="s">
        <v>15</v>
      </c>
      <c r="F111" s="19">
        <v>1</v>
      </c>
      <c r="G111" s="33"/>
      <c r="H111" s="2"/>
      <c r="I111" s="21">
        <v>102</v>
      </c>
      <c r="J111" s="21"/>
    </row>
    <row r="112" spans="1:10" ht="42" customHeight="1">
      <c r="A112" s="30" t="s">
        <v>105</v>
      </c>
      <c r="B112" s="28"/>
      <c r="C112" s="28"/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1</v>
      </c>
    </row>
    <row r="113" spans="1:10" ht="42" customHeight="1">
      <c r="A113" s="16"/>
      <c r="B113" s="31" t="s">
        <v>106</v>
      </c>
      <c r="C113" s="28"/>
      <c r="D113" s="29"/>
      <c r="E113" s="18" t="s">
        <v>15</v>
      </c>
      <c r="F113" s="19">
        <v>1</v>
      </c>
      <c r="G113" s="20">
        <f>+G114</f>
        <v>0</v>
      </c>
      <c r="H113" s="2"/>
      <c r="I113" s="21">
        <v>104</v>
      </c>
      <c r="J113" s="21">
        <v>2</v>
      </c>
    </row>
    <row r="114" spans="1:10" ht="42" customHeight="1">
      <c r="A114" s="16"/>
      <c r="B114" s="17"/>
      <c r="C114" s="31" t="s">
        <v>105</v>
      </c>
      <c r="D114" s="29"/>
      <c r="E114" s="18" t="s">
        <v>15</v>
      </c>
      <c r="F114" s="19">
        <v>1</v>
      </c>
      <c r="G114" s="20">
        <f>+G115</f>
        <v>0</v>
      </c>
      <c r="H114" s="2"/>
      <c r="I114" s="21">
        <v>105</v>
      </c>
      <c r="J114" s="21">
        <v>3</v>
      </c>
    </row>
    <row r="115" spans="1:10" ht="42" customHeight="1">
      <c r="A115" s="16"/>
      <c r="B115" s="17"/>
      <c r="C115" s="17"/>
      <c r="D115" s="32" t="s">
        <v>107</v>
      </c>
      <c r="E115" s="18" t="s">
        <v>78</v>
      </c>
      <c r="F115" s="19">
        <v>21.5</v>
      </c>
      <c r="G115" s="33"/>
      <c r="H115" s="2"/>
      <c r="I115" s="21">
        <v>106</v>
      </c>
      <c r="J115" s="21">
        <v>4</v>
      </c>
    </row>
    <row r="116" spans="1:10" ht="42" customHeight="1">
      <c r="A116" s="30" t="s">
        <v>108</v>
      </c>
      <c r="B116" s="28"/>
      <c r="C116" s="28"/>
      <c r="D116" s="29"/>
      <c r="E116" s="18" t="s">
        <v>15</v>
      </c>
      <c r="F116" s="19">
        <v>1</v>
      </c>
      <c r="G116" s="33"/>
      <c r="H116" s="2"/>
      <c r="I116" s="21">
        <v>107</v>
      </c>
      <c r="J116" s="21">
        <v>210</v>
      </c>
    </row>
    <row r="117" spans="1:10" ht="42" customHeight="1">
      <c r="A117" s="30" t="s">
        <v>109</v>
      </c>
      <c r="B117" s="28"/>
      <c r="C117" s="28"/>
      <c r="D117" s="29"/>
      <c r="E117" s="18" t="s">
        <v>15</v>
      </c>
      <c r="F117" s="19">
        <v>1</v>
      </c>
      <c r="G117" s="33"/>
      <c r="H117" s="2"/>
      <c r="I117" s="21">
        <v>108</v>
      </c>
      <c r="J117" s="21"/>
    </row>
    <row r="118" spans="1:10" ht="42" customHeight="1">
      <c r="A118" s="30" t="s">
        <v>110</v>
      </c>
      <c r="B118" s="28"/>
      <c r="C118" s="28"/>
      <c r="D118" s="29"/>
      <c r="E118" s="18" t="s">
        <v>15</v>
      </c>
      <c r="F118" s="19">
        <v>1</v>
      </c>
      <c r="G118" s="33"/>
      <c r="H118" s="2"/>
      <c r="I118" s="21">
        <v>109</v>
      </c>
      <c r="J118" s="21"/>
    </row>
    <row r="119" spans="1:10" ht="42" customHeight="1">
      <c r="A119" s="30" t="s">
        <v>111</v>
      </c>
      <c r="B119" s="28"/>
      <c r="C119" s="28"/>
      <c r="D119" s="29"/>
      <c r="E119" s="18" t="s">
        <v>15</v>
      </c>
      <c r="F119" s="19">
        <v>1</v>
      </c>
      <c r="G119" s="33"/>
      <c r="H119" s="2"/>
      <c r="I119" s="21">
        <v>110</v>
      </c>
      <c r="J119" s="21">
        <v>220</v>
      </c>
    </row>
    <row r="120" spans="1:10" ht="42" customHeight="1">
      <c r="A120" s="34" t="s">
        <v>112</v>
      </c>
      <c r="B120" s="35"/>
      <c r="C120" s="35"/>
      <c r="D120" s="36"/>
      <c r="E120" s="37" t="s">
        <v>15</v>
      </c>
      <c r="F120" s="38">
        <v>1</v>
      </c>
      <c r="G120" s="39">
        <f>+G10+G119</f>
        <v>0</v>
      </c>
      <c r="H120" s="40"/>
      <c r="I120" s="41">
        <v>111</v>
      </c>
      <c r="J120" s="41">
        <v>30</v>
      </c>
    </row>
    <row r="121" spans="1:10" ht="42" customHeight="1">
      <c r="A121" s="22" t="s">
        <v>11</v>
      </c>
      <c r="B121" s="23"/>
      <c r="C121" s="23"/>
      <c r="D121" s="24"/>
      <c r="E121" s="25" t="s">
        <v>12</v>
      </c>
      <c r="F121" s="26" t="s">
        <v>12</v>
      </c>
      <c r="G121" s="27">
        <f>G120</f>
        <v>0</v>
      </c>
      <c r="I121" s="21">
        <v>112</v>
      </c>
      <c r="J121" s="21">
        <v>90</v>
      </c>
    </row>
    <row r="122" spans="1:10" ht="42" customHeight="1"/>
    <row r="123" spans="1:10" ht="42" customHeight="1"/>
  </sheetData>
  <sheetProtection algorithmName="SHA-512" hashValue="kZOeVwfSm6Mfo002tPpFLKzSr3JeI4RokhiQ3tN/TxO1Rc64RY+kCyTBShTA2PmtGoFmIvc4WrIx/APTzsYLuw==" saltValue="uXVtcZ6XtmHF5PDAx2COqA==" spinCount="100000" sheet="1" objects="1" scenarios="1"/>
  <mergeCells count="62">
    <mergeCell ref="A120:D120"/>
    <mergeCell ref="B113:D113"/>
    <mergeCell ref="C114:D114"/>
    <mergeCell ref="A116:D116"/>
    <mergeCell ref="A117:D117"/>
    <mergeCell ref="A118:D118"/>
    <mergeCell ref="A119:D119"/>
    <mergeCell ref="C103:D103"/>
    <mergeCell ref="C106:D106"/>
    <mergeCell ref="A109:D109"/>
    <mergeCell ref="A110:D110"/>
    <mergeCell ref="A111:D111"/>
    <mergeCell ref="A112:D112"/>
    <mergeCell ref="C81:D81"/>
    <mergeCell ref="C87:D87"/>
    <mergeCell ref="C94:D94"/>
    <mergeCell ref="C97:D97"/>
    <mergeCell ref="B100:D100"/>
    <mergeCell ref="C101:D101"/>
    <mergeCell ref="B64:D64"/>
    <mergeCell ref="C65:D65"/>
    <mergeCell ref="C67:D67"/>
    <mergeCell ref="C69:D69"/>
    <mergeCell ref="B71:D71"/>
    <mergeCell ref="C72:D72"/>
    <mergeCell ref="B54:D54"/>
    <mergeCell ref="C55:D55"/>
    <mergeCell ref="C57:D57"/>
    <mergeCell ref="B59:D59"/>
    <mergeCell ref="C60:D60"/>
    <mergeCell ref="C62:D62"/>
    <mergeCell ref="C46:D46"/>
    <mergeCell ref="A49:D49"/>
    <mergeCell ref="A50:D50"/>
    <mergeCell ref="A51:D51"/>
    <mergeCell ref="A52:D52"/>
    <mergeCell ref="A53:D53"/>
    <mergeCell ref="C34:D34"/>
    <mergeCell ref="B37:D37"/>
    <mergeCell ref="C38:D38"/>
    <mergeCell ref="B41:D41"/>
    <mergeCell ref="C42:D42"/>
    <mergeCell ref="B45:D45"/>
    <mergeCell ref="C20:D20"/>
    <mergeCell ref="C22:D22"/>
    <mergeCell ref="B25:D25"/>
    <mergeCell ref="C26:D26"/>
    <mergeCell ref="C29:D29"/>
    <mergeCell ref="C32:D32"/>
    <mergeCell ref="A121:D121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2023-02-28T23:11:20Z</dcterms:created>
  <dcterms:modified xsi:type="dcterms:W3CDTF">2023-02-28T23:12:34Z</dcterms:modified>
</cp:coreProperties>
</file>